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187"/>
  </bookViews>
  <sheets>
    <sheet name="Dotace - zřizovatel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<sst xmlns="http://schemas.openxmlformats.org/spreadsheetml/2006/main" count="47" uniqueCount="44">
  <si>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Návrh rozpočtu 2025 - dotace zřizovatele</t>
  </si>
  <si>
    <t>Organizace</t>
  </si>
  <si>
    <t>Mateřská škola Záchlumí</t>
  </si>
  <si>
    <t>Dne:</t>
  </si>
  <si>
    <t>Data ve výběru</t>
  </si>
  <si>
    <t>Organizace - dotace zřizovatele</t>
  </si>
  <si>
    <t>Výkaz zisků a ztrát (v Kč)</t>
  </si>
  <si>
    <t>Náklady organizace - CELKEM</t>
  </si>
  <si>
    <t>účty</t>
  </si>
  <si>
    <t>plán 2025</t>
  </si>
  <si>
    <t>Materiál - ostatní</t>
  </si>
  <si>
    <t>Materiál - drobný majetek (do 3 tis.)</t>
  </si>
  <si>
    <t>Materiál - odborná literatura</t>
  </si>
  <si>
    <t>Materiál - drogérie</t>
  </si>
  <si>
    <t>Materiál - kancelářské potřeby</t>
  </si>
  <si>
    <t>Spotřeba energie  - elektřina</t>
  </si>
  <si>
    <t>Spotřeba energie  - voda</t>
  </si>
  <si>
    <t>Spotřeba energie  - plyn</t>
  </si>
  <si>
    <t>Opravy a udržování</t>
  </si>
  <si>
    <t>Cestovné</t>
  </si>
  <si>
    <t>Náklady na reprezentaci</t>
  </si>
  <si>
    <t>Služby - poštovné. telefony</t>
  </si>
  <si>
    <t>Služby - školení, semináře</t>
  </si>
  <si>
    <t>Služby - bankovní poplatky</t>
  </si>
  <si>
    <t>Služby - ostatní</t>
  </si>
  <si>
    <t>Služby - SW služby, digitalizace školy</t>
  </si>
  <si>
    <t>Služby - ekonomická agenda</t>
  </si>
  <si>
    <t>Pronájem dlouhodobého majetku</t>
  </si>
  <si>
    <t>Mzdové náklady</t>
  </si>
  <si>
    <t>Dohody o provedení práce</t>
  </si>
  <si>
    <t>Zákonné sociální pojištění</t>
  </si>
  <si>
    <t>Zákonné a ostatní sociální náklady</t>
  </si>
  <si>
    <t>525-527</t>
  </si>
  <si>
    <t>Jiné ostatní náklady z činnosti</t>
  </si>
  <si>
    <t>543-548</t>
  </si>
  <si>
    <t>Pojištění žáků, zařízení</t>
  </si>
  <si>
    <t>Odpisy dlouhodobého majetku</t>
  </si>
  <si>
    <t>Náklady z drobného maj. (od 3 do 40 tis.)</t>
  </si>
  <si>
    <t xml:space="preserve">Náklady celkem </t>
  </si>
  <si>
    <t xml:space="preserve">        </t>
  </si>
  <si>
    <t>Výnosy organizace - CELKEM</t>
  </si>
  <si>
    <t>Výnosy z transferů</t>
  </si>
  <si>
    <t xml:space="preserve">Výnosy celkem </t>
  </si>
  <si>
    <t>Výsledek hospodaření před zdaň.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</si>
</sst>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\ &quot;Kč&quot;_-;\-* #,##0\ &quot;Kč&quot;_-;_-* &quot;-&quot;??\ &quot;Kč&quot;_-;_-@_-"/>
    <numFmt numFmtId="179" formatCode="#,##0.0"/>
    <numFmt numFmtId="180" formatCode="#,##0\ &quot;Kč&quot;"/>
  </numFmts>
  <fonts count="32">
    <font>
      <sz val="10"/>
      <name val="Arial"/>
      <charset val="238"/>
    </font>
    <font>
      <b/>
      <sz val="14"/>
      <name val="Arial"/>
      <charset val="238"/>
    </font>
    <font>
      <b/>
      <sz val="11"/>
      <name val="Arial"/>
      <charset val="238"/>
    </font>
    <font>
      <sz val="8"/>
      <name val="Arial"/>
      <charset val="238"/>
    </font>
    <font>
      <b/>
      <sz val="8"/>
      <color indexed="20"/>
      <name val="Arial"/>
      <charset val="238"/>
    </font>
    <font>
      <sz val="8"/>
      <color indexed="9"/>
      <name val="Arial"/>
      <charset val="238"/>
    </font>
    <font>
      <b/>
      <sz val="8"/>
      <color theme="1"/>
      <name val="Arial"/>
      <charset val="238"/>
    </font>
    <font>
      <sz val="8"/>
      <color theme="1"/>
      <name val="Arial"/>
      <charset val="238"/>
    </font>
    <font>
      <b/>
      <sz val="8"/>
      <color indexed="12"/>
      <name val="Arial"/>
      <charset val="238"/>
    </font>
    <font>
      <b/>
      <sz val="9"/>
      <color theme="1"/>
      <name val="Arial"/>
      <charset val="238"/>
    </font>
    <font>
      <b/>
      <sz val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3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34" applyNumberFormat="0" applyAlignment="0" applyProtection="0">
      <alignment vertical="center"/>
    </xf>
    <xf numFmtId="0" fontId="21" fillId="12" borderId="35" applyNumberFormat="0" applyAlignment="0" applyProtection="0">
      <alignment vertical="center"/>
    </xf>
    <xf numFmtId="0" fontId="22" fillId="12" borderId="34" applyNumberFormat="0" applyAlignment="0" applyProtection="0">
      <alignment vertical="center"/>
    </xf>
    <xf numFmtId="0" fontId="23" fillId="13" borderId="36" applyNumberForma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/>
    <xf numFmtId="0" fontId="31" fillId="0" borderId="0"/>
    <xf numFmtId="9" fontId="31" fillId="0" borderId="0" applyFont="0" applyFill="0" applyBorder="0" applyAlignment="0" applyProtection="0"/>
    <xf numFmtId="0" fontId="31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3" borderId="7" xfId="0" applyFont="1" applyFill="1" applyBorder="1"/>
    <xf numFmtId="58" fontId="3" fillId="4" borderId="8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3" fillId="3" borderId="4" xfId="0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3" borderId="12" xfId="0" applyFont="1" applyFill="1" applyBorder="1"/>
    <xf numFmtId="49" fontId="4" fillId="3" borderId="13" xfId="0" applyNumberFormat="1" applyFont="1" applyFill="1" applyBorder="1"/>
    <xf numFmtId="49" fontId="4" fillId="3" borderId="14" xfId="0" applyNumberFormat="1" applyFont="1" applyFill="1" applyBorder="1" applyAlignment="1">
      <alignment horizontal="left"/>
    </xf>
    <xf numFmtId="0" fontId="3" fillId="0" borderId="15" xfId="0" applyFont="1" applyBorder="1"/>
    <xf numFmtId="0" fontId="5" fillId="0" borderId="0" xfId="0" applyFont="1" applyAlignment="1">
      <alignment horizontal="center"/>
    </xf>
    <xf numFmtId="0" fontId="6" fillId="5" borderId="16" xfId="0" applyFont="1" applyFill="1" applyBorder="1"/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7" fillId="4" borderId="19" xfId="0" applyFont="1" applyFill="1" applyBorder="1"/>
    <xf numFmtId="3" fontId="7" fillId="4" borderId="20" xfId="0" applyNumberFormat="1" applyFont="1" applyFill="1" applyBorder="1" applyAlignment="1">
      <alignment horizontal="center"/>
    </xf>
    <xf numFmtId="178" fontId="3" fillId="6" borderId="20" xfId="0" applyNumberFormat="1" applyFont="1" applyFill="1" applyBorder="1" applyAlignment="1">
      <alignment horizontal="right"/>
    </xf>
    <xf numFmtId="0" fontId="7" fillId="4" borderId="21" xfId="0" applyFont="1" applyFill="1" applyBorder="1"/>
    <xf numFmtId="3" fontId="7" fillId="4" borderId="22" xfId="0" applyNumberFormat="1" applyFont="1" applyFill="1" applyBorder="1" applyAlignment="1">
      <alignment horizontal="center"/>
    </xf>
    <xf numFmtId="178" fontId="3" fillId="0" borderId="23" xfId="0" applyNumberFormat="1" applyFont="1" applyBorder="1" applyAlignment="1">
      <alignment horizontal="right"/>
    </xf>
    <xf numFmtId="0" fontId="7" fillId="4" borderId="24" xfId="0" applyFont="1" applyFill="1" applyBorder="1"/>
    <xf numFmtId="3" fontId="7" fillId="4" borderId="9" xfId="0" applyNumberFormat="1" applyFont="1" applyFill="1" applyBorder="1" applyAlignment="1">
      <alignment horizontal="center"/>
    </xf>
    <xf numFmtId="178" fontId="3" fillId="6" borderId="9" xfId="0" applyNumberFormat="1" applyFont="1" applyFill="1" applyBorder="1" applyAlignment="1">
      <alignment horizontal="right"/>
    </xf>
    <xf numFmtId="3" fontId="7" fillId="4" borderId="25" xfId="0" applyNumberFormat="1" applyFont="1" applyFill="1" applyBorder="1" applyAlignment="1">
      <alignment horizontal="center"/>
    </xf>
    <xf numFmtId="0" fontId="7" fillId="4" borderId="4" xfId="0" applyFont="1" applyFill="1" applyBorder="1"/>
    <xf numFmtId="178" fontId="3" fillId="0" borderId="9" xfId="0" applyNumberFormat="1" applyFont="1" applyBorder="1" applyAlignment="1">
      <alignment horizontal="right"/>
    </xf>
    <xf numFmtId="0" fontId="7" fillId="4" borderId="4" xfId="0" applyFont="1" applyFill="1" applyBorder="1" applyAlignment="1">
      <alignment vertical="center"/>
    </xf>
    <xf numFmtId="3" fontId="7" fillId="4" borderId="9" xfId="0" applyNumberFormat="1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0" fontId="7" fillId="4" borderId="24" xfId="0" applyFont="1" applyFill="1" applyBorder="1" applyAlignment="1">
      <alignment vertical="center"/>
    </xf>
    <xf numFmtId="178" fontId="3" fillId="6" borderId="9" xfId="0" applyNumberFormat="1" applyFont="1" applyFill="1" applyBorder="1" applyAlignment="1">
      <alignment horizontal="right" vertical="center"/>
    </xf>
    <xf numFmtId="3" fontId="7" fillId="4" borderId="23" xfId="0" applyNumberFormat="1" applyFont="1" applyFill="1" applyBorder="1" applyAlignment="1">
      <alignment horizontal="center"/>
    </xf>
    <xf numFmtId="0" fontId="7" fillId="4" borderId="26" xfId="0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horizontal="center" vertical="center"/>
    </xf>
    <xf numFmtId="178" fontId="3" fillId="0" borderId="14" xfId="0" applyNumberFormat="1" applyFont="1" applyBorder="1" applyAlignment="1">
      <alignment horizontal="right" vertical="center"/>
    </xf>
    <xf numFmtId="0" fontId="6" fillId="7" borderId="16" xfId="0" applyFont="1" applyFill="1" applyBorder="1"/>
    <xf numFmtId="3" fontId="6" fillId="7" borderId="27" xfId="0" applyNumberFormat="1" applyFont="1" applyFill="1" applyBorder="1" applyAlignment="1">
      <alignment horizontal="center"/>
    </xf>
    <xf numFmtId="178" fontId="6" fillId="7" borderId="28" xfId="0" applyNumberFormat="1" applyFont="1" applyFill="1" applyBorder="1" applyAlignment="1">
      <alignment horizontal="right"/>
    </xf>
    <xf numFmtId="0" fontId="3" fillId="4" borderId="0" xfId="0" applyFont="1" applyFill="1"/>
    <xf numFmtId="179" fontId="3" fillId="4" borderId="0" xfId="0" applyNumberFormat="1" applyFont="1" applyFill="1" applyAlignment="1">
      <alignment horizontal="center"/>
    </xf>
    <xf numFmtId="179" fontId="8" fillId="0" borderId="0" xfId="0" applyNumberFormat="1" applyFont="1" applyAlignment="1">
      <alignment horizontal="center"/>
    </xf>
    <xf numFmtId="0" fontId="9" fillId="8" borderId="16" xfId="0" applyFont="1" applyFill="1" applyBorder="1"/>
    <xf numFmtId="0" fontId="7" fillId="0" borderId="29" xfId="0" applyFont="1" applyBorder="1"/>
    <xf numFmtId="3" fontId="7" fillId="4" borderId="10" xfId="0" applyNumberFormat="1" applyFont="1" applyFill="1" applyBorder="1" applyAlignment="1">
      <alignment horizontal="center"/>
    </xf>
    <xf numFmtId="180" fontId="7" fillId="6" borderId="10" xfId="0" applyNumberFormat="1" applyFont="1" applyFill="1" applyBorder="1" applyAlignment="1">
      <alignment horizontal="right"/>
    </xf>
    <xf numFmtId="179" fontId="6" fillId="7" borderId="30" xfId="0" applyNumberFormat="1" applyFont="1" applyFill="1" applyBorder="1" applyAlignment="1">
      <alignment horizontal="center"/>
    </xf>
    <xf numFmtId="178" fontId="6" fillId="7" borderId="27" xfId="0" applyNumberFormat="1" applyFont="1" applyFill="1" applyBorder="1" applyAlignment="1">
      <alignment horizontal="right"/>
    </xf>
    <xf numFmtId="0" fontId="10" fillId="0" borderId="0" xfId="0" applyFont="1"/>
    <xf numFmtId="179" fontId="3" fillId="0" borderId="0" xfId="0" applyNumberFormat="1" applyFont="1" applyAlignment="1">
      <alignment horizontal="center"/>
    </xf>
    <xf numFmtId="178" fontId="8" fillId="0" borderId="0" xfId="0" applyNumberFormat="1" applyFont="1" applyAlignment="1">
      <alignment horizontal="center"/>
    </xf>
    <xf numFmtId="0" fontId="6" fillId="9" borderId="16" xfId="0" applyFont="1" applyFill="1" applyBorder="1"/>
    <xf numFmtId="179" fontId="6" fillId="9" borderId="30" xfId="0" applyNumberFormat="1" applyFont="1" applyFill="1" applyBorder="1" applyAlignment="1">
      <alignment horizontal="center"/>
    </xf>
    <xf numFmtId="178" fontId="6" fillId="9" borderId="27" xfId="0" applyNumberFormat="1" applyFont="1" applyFill="1" applyBorder="1" applyAlignment="1">
      <alignment horizontal="right"/>
    </xf>
    <xf numFmtId="58" fontId="0" fillId="0" borderId="0" xfId="0" applyNumberFormat="1" applyAlignment="1">
      <alignment horizontal="left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" xfId="49"/>
    <cellStyle name="Normální 2" xfId="50"/>
    <cellStyle name="Procenta 2" xfId="51"/>
    <cellStyle name="TableStyleLight1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List1"/>
  <dimension ref="A1:C43"/>
  <sheetViews>
    <sheetView tabSelected="1" zoomScale="140" zoomScaleNormal="140" workbookViewId="0">
      <pane xSplit="3" ySplit="8" topLeftCell="D25" activePane="bottomRight" state="frozen"/>
      <selection/>
      <selection pane="topRight"/>
      <selection pane="bottomLeft"/>
      <selection pane="bottomRight" activeCell="A2" sqref="A2:C42"/>
    </sheetView>
  </sheetViews>
  <sheetFormatPr defaultColWidth="8.85185185185185" defaultRowHeight="13.2" outlineLevelCol="2"/>
  <cols>
    <col min="1" max="1" width="31.712962962963" customWidth="1"/>
    <col min="2" max="2" width="13.5740740740741" customWidth="1"/>
    <col min="3" max="3" width="18.287037037037" customWidth="1"/>
    <col min="4" max="4" width="1.57407407407407" customWidth="1"/>
    <col min="237" max="237" width="35.4259259259259" customWidth="1"/>
    <col min="493" max="493" width="35.4259259259259" customWidth="1"/>
    <col min="749" max="749" width="35.4259259259259" customWidth="1"/>
    <col min="1005" max="1005" width="35.4259259259259" customWidth="1"/>
    <col min="1261" max="1261" width="35.4259259259259" customWidth="1"/>
    <col min="1517" max="1517" width="35.4259259259259" customWidth="1"/>
    <col min="1773" max="1773" width="35.4259259259259" customWidth="1"/>
    <col min="2029" max="2029" width="35.4259259259259" customWidth="1"/>
    <col min="2285" max="2285" width="35.4259259259259" customWidth="1"/>
    <col min="2541" max="2541" width="35.4259259259259" customWidth="1"/>
    <col min="2797" max="2797" width="35.4259259259259" customWidth="1"/>
    <col min="3053" max="3053" width="35.4259259259259" customWidth="1"/>
    <col min="3309" max="3309" width="35.4259259259259" customWidth="1"/>
    <col min="3565" max="3565" width="35.4259259259259" customWidth="1"/>
    <col min="3821" max="3821" width="35.4259259259259" customWidth="1"/>
    <col min="4077" max="4077" width="35.4259259259259" customWidth="1"/>
    <col min="4333" max="4333" width="35.4259259259259" customWidth="1"/>
    <col min="4589" max="4589" width="35.4259259259259" customWidth="1"/>
    <col min="4845" max="4845" width="35.4259259259259" customWidth="1"/>
    <col min="5101" max="5101" width="35.4259259259259" customWidth="1"/>
    <col min="5357" max="5357" width="35.4259259259259" customWidth="1"/>
    <col min="5613" max="5613" width="35.4259259259259" customWidth="1"/>
    <col min="5869" max="5869" width="35.4259259259259" customWidth="1"/>
    <col min="6125" max="6125" width="35.4259259259259" customWidth="1"/>
    <col min="6381" max="6381" width="35.4259259259259" customWidth="1"/>
    <col min="6637" max="6637" width="35.4259259259259" customWidth="1"/>
    <col min="6893" max="6893" width="35.4259259259259" customWidth="1"/>
    <col min="7149" max="7149" width="35.4259259259259" customWidth="1"/>
    <col min="7405" max="7405" width="35.4259259259259" customWidth="1"/>
    <col min="7661" max="7661" width="35.4259259259259" customWidth="1"/>
    <col min="7917" max="7917" width="35.4259259259259" customWidth="1"/>
    <col min="8173" max="8173" width="35.4259259259259" customWidth="1"/>
    <col min="8429" max="8429" width="35.4259259259259" customWidth="1"/>
    <col min="8685" max="8685" width="35.4259259259259" customWidth="1"/>
    <col min="8941" max="8941" width="35.4259259259259" customWidth="1"/>
    <col min="9197" max="9197" width="35.4259259259259" customWidth="1"/>
    <col min="9453" max="9453" width="35.4259259259259" customWidth="1"/>
    <col min="9709" max="9709" width="35.4259259259259" customWidth="1"/>
    <col min="9965" max="9965" width="35.4259259259259" customWidth="1"/>
    <col min="10221" max="10221" width="35.4259259259259" customWidth="1"/>
    <col min="10477" max="10477" width="35.4259259259259" customWidth="1"/>
    <col min="10733" max="10733" width="35.4259259259259" customWidth="1"/>
    <col min="10989" max="10989" width="35.4259259259259" customWidth="1"/>
    <col min="11245" max="11245" width="35.4259259259259" customWidth="1"/>
    <col min="11501" max="11501" width="35.4259259259259" customWidth="1"/>
    <col min="11757" max="11757" width="35.4259259259259" customWidth="1"/>
    <col min="12013" max="12013" width="35.4259259259259" customWidth="1"/>
    <col min="12269" max="12269" width="35.4259259259259" customWidth="1"/>
    <col min="12525" max="12525" width="35.4259259259259" customWidth="1"/>
    <col min="12781" max="12781" width="35.4259259259259" customWidth="1"/>
    <col min="13037" max="13037" width="35.4259259259259" customWidth="1"/>
    <col min="13293" max="13293" width="35.4259259259259" customWidth="1"/>
    <col min="13549" max="13549" width="35.4259259259259" customWidth="1"/>
    <col min="13805" max="13805" width="35.4259259259259" customWidth="1"/>
    <col min="14061" max="14061" width="35.4259259259259" customWidth="1"/>
    <col min="14317" max="14317" width="35.4259259259259" customWidth="1"/>
    <col min="14573" max="14573" width="35.4259259259259" customWidth="1"/>
    <col min="14829" max="14829" width="35.4259259259259" customWidth="1"/>
    <col min="15085" max="15085" width="35.4259259259259" customWidth="1"/>
    <col min="15341" max="15341" width="35.4259259259259" customWidth="1"/>
    <col min="15597" max="15597" width="35.4259259259259" customWidth="1"/>
    <col min="15853" max="15853" width="35.4259259259259" customWidth="1"/>
    <col min="16109" max="16109" width="35.4259259259259" customWidth="1"/>
  </cols>
  <sheetData>
    <row r="1" ht="27" customHeight="1"/>
    <row r="2" ht="17.4" spans="1:3">
      <c r="A2" s="2" t="s">
        <v>0</v>
      </c>
      <c r="B2" s="3"/>
      <c r="C2" s="4"/>
    </row>
    <row r="3" ht="13.8" spans="1:3">
      <c r="A3" s="5" t="s">
        <v>1</v>
      </c>
      <c r="B3" s="6" t="s">
        <v>2</v>
      </c>
      <c r="C3" s="7"/>
    </row>
    <row r="4" spans="1:3">
      <c r="A4" s="8" t="s">
        <v>3</v>
      </c>
      <c r="B4" s="9">
        <f ca="1">TODAY()</f>
        <v>45621</v>
      </c>
      <c r="C4" s="10"/>
    </row>
    <row r="5" spans="1:3">
      <c r="A5" s="11" t="s">
        <v>4</v>
      </c>
      <c r="B5" s="12" t="s">
        <v>5</v>
      </c>
      <c r="C5" s="13"/>
    </row>
    <row r="6" ht="13.95" spans="1:3">
      <c r="A6" s="14" t="s">
        <v>6</v>
      </c>
      <c r="B6" s="15"/>
      <c r="C6" s="16"/>
    </row>
    <row r="7" ht="6" customHeight="1" spans="1:3">
      <c r="A7" s="17"/>
      <c r="B7" s="18"/>
      <c r="C7" s="18"/>
    </row>
    <row r="8" ht="13.95" spans="1:3">
      <c r="A8" s="19" t="s">
        <v>7</v>
      </c>
      <c r="B8" s="20" t="s">
        <v>8</v>
      </c>
      <c r="C8" s="21" t="s">
        <v>9</v>
      </c>
    </row>
    <row r="9" spans="1:3">
      <c r="A9" s="22" t="s">
        <v>10</v>
      </c>
      <c r="B9" s="23">
        <v>501</v>
      </c>
      <c r="C9" s="24">
        <f>19000+9000</f>
        <v>28000</v>
      </c>
    </row>
    <row r="10" spans="1:3">
      <c r="A10" s="25" t="s">
        <v>11</v>
      </c>
      <c r="B10" s="26">
        <v>501</v>
      </c>
      <c r="C10" s="27">
        <v>51500</v>
      </c>
    </row>
    <row r="11" spans="1:3">
      <c r="A11" s="28" t="s">
        <v>12</v>
      </c>
      <c r="B11" s="29">
        <v>501</v>
      </c>
      <c r="C11" s="30">
        <v>1000</v>
      </c>
    </row>
    <row r="12" spans="1:3">
      <c r="A12" s="28" t="s">
        <v>13</v>
      </c>
      <c r="B12" s="31">
        <v>501</v>
      </c>
      <c r="C12" s="30">
        <v>23000</v>
      </c>
    </row>
    <row r="13" spans="1:3">
      <c r="A13" s="28" t="s">
        <v>14</v>
      </c>
      <c r="B13" s="31">
        <v>501</v>
      </c>
      <c r="C13" s="30">
        <v>8000</v>
      </c>
    </row>
    <row r="14" spans="1:3">
      <c r="A14" s="32" t="s">
        <v>15</v>
      </c>
      <c r="B14" s="31">
        <v>502</v>
      </c>
      <c r="C14" s="33">
        <v>53400</v>
      </c>
    </row>
    <row r="15" spans="1:3">
      <c r="A15" s="32" t="s">
        <v>16</v>
      </c>
      <c r="B15" s="31">
        <v>502</v>
      </c>
      <c r="C15" s="33">
        <v>27200</v>
      </c>
    </row>
    <row r="16" spans="1:3">
      <c r="A16" s="32" t="s">
        <v>17</v>
      </c>
      <c r="B16" s="31">
        <v>502</v>
      </c>
      <c r="C16" s="33">
        <v>77000</v>
      </c>
    </row>
    <row r="17" s="1" customFormat="1" spans="1:3">
      <c r="A17" s="34" t="s">
        <v>18</v>
      </c>
      <c r="B17" s="35">
        <v>511</v>
      </c>
      <c r="C17" s="36">
        <f>94000+80000+30000+20000</f>
        <v>224000</v>
      </c>
    </row>
    <row r="18" spans="1:3">
      <c r="A18" s="32" t="s">
        <v>19</v>
      </c>
      <c r="B18" s="29">
        <v>512</v>
      </c>
      <c r="C18" s="30">
        <v>0</v>
      </c>
    </row>
    <row r="19" spans="1:3">
      <c r="A19" s="32" t="s">
        <v>20</v>
      </c>
      <c r="B19" s="31">
        <v>513</v>
      </c>
      <c r="C19" s="30">
        <v>0</v>
      </c>
    </row>
    <row r="20" spans="1:3">
      <c r="A20" s="28" t="s">
        <v>21</v>
      </c>
      <c r="B20" s="29">
        <v>518</v>
      </c>
      <c r="C20" s="30">
        <v>11000</v>
      </c>
    </row>
    <row r="21" spans="1:3">
      <c r="A21" s="28" t="s">
        <v>22</v>
      </c>
      <c r="B21" s="29">
        <v>518</v>
      </c>
      <c r="C21" s="30">
        <v>3000</v>
      </c>
    </row>
    <row r="22" spans="1:3">
      <c r="A22" s="28" t="s">
        <v>23</v>
      </c>
      <c r="B22" s="29">
        <v>518</v>
      </c>
      <c r="C22" s="30">
        <v>3000</v>
      </c>
    </row>
    <row r="23" spans="1:3">
      <c r="A23" s="28" t="s">
        <v>24</v>
      </c>
      <c r="B23" s="29">
        <v>518</v>
      </c>
      <c r="C23" s="33">
        <v>76000</v>
      </c>
    </row>
    <row r="24" s="1" customFormat="1" ht="24" customHeight="1" spans="1:3">
      <c r="A24" s="37" t="s">
        <v>25</v>
      </c>
      <c r="B24" s="35">
        <v>518</v>
      </c>
      <c r="C24" s="38">
        <v>50000</v>
      </c>
    </row>
    <row r="25" spans="1:3">
      <c r="A25" s="28" t="s">
        <v>26</v>
      </c>
      <c r="B25" s="29">
        <v>518</v>
      </c>
      <c r="C25" s="30">
        <v>93700</v>
      </c>
    </row>
    <row r="26" spans="1:3">
      <c r="A26" s="32" t="s">
        <v>27</v>
      </c>
      <c r="B26" s="29">
        <v>518</v>
      </c>
      <c r="C26" s="33">
        <v>17000</v>
      </c>
    </row>
    <row r="27" spans="1:3">
      <c r="A27" s="32" t="s">
        <v>28</v>
      </c>
      <c r="B27" s="39">
        <v>521</v>
      </c>
      <c r="C27" s="30">
        <v>0</v>
      </c>
    </row>
    <row r="28" spans="1:3">
      <c r="A28" s="32" t="s">
        <v>29</v>
      </c>
      <c r="B28" s="29">
        <v>521</v>
      </c>
      <c r="C28" s="30">
        <v>0</v>
      </c>
    </row>
    <row r="29" spans="1:3">
      <c r="A29" s="32" t="s">
        <v>30</v>
      </c>
      <c r="B29" s="29">
        <v>524</v>
      </c>
      <c r="C29" s="30">
        <v>0</v>
      </c>
    </row>
    <row r="30" spans="1:3">
      <c r="A30" s="32" t="s">
        <v>31</v>
      </c>
      <c r="B30" s="29" t="s">
        <v>32</v>
      </c>
      <c r="C30" s="30">
        <v>2000</v>
      </c>
    </row>
    <row r="31" spans="1:3">
      <c r="A31" s="32" t="s">
        <v>33</v>
      </c>
      <c r="B31" s="29" t="s">
        <v>34</v>
      </c>
      <c r="C31" s="30">
        <v>0</v>
      </c>
    </row>
    <row r="32" spans="1:3">
      <c r="A32" s="32" t="s">
        <v>35</v>
      </c>
      <c r="B32" s="29">
        <v>549</v>
      </c>
      <c r="C32" s="30">
        <v>3000</v>
      </c>
    </row>
    <row r="33" spans="1:3">
      <c r="A33" s="32" t="s">
        <v>36</v>
      </c>
      <c r="B33" s="29">
        <v>551</v>
      </c>
      <c r="C33" s="33">
        <v>9000</v>
      </c>
    </row>
    <row r="34" s="1" customFormat="1" ht="12.75" customHeight="1" spans="1:3">
      <c r="A34" s="40" t="s">
        <v>37</v>
      </c>
      <c r="B34" s="41">
        <v>558</v>
      </c>
      <c r="C34" s="42">
        <f>60000+52500+30000</f>
        <v>142500</v>
      </c>
    </row>
    <row r="35" ht="13.95" spans="1:3">
      <c r="A35" s="43" t="s">
        <v>38</v>
      </c>
      <c r="B35" s="44" t="s">
        <v>39</v>
      </c>
      <c r="C35" s="45">
        <f>SUM(C9:C34)</f>
        <v>903300</v>
      </c>
    </row>
    <row r="36" ht="6" customHeight="1" spans="1:3">
      <c r="A36" s="46"/>
      <c r="B36" s="47"/>
      <c r="C36" s="48"/>
    </row>
    <row r="37" ht="13.95" spans="1:3">
      <c r="A37" s="49" t="s">
        <v>40</v>
      </c>
      <c r="B37" s="20" t="s">
        <v>8</v>
      </c>
      <c r="C37" s="21" t="str">
        <f>C8</f>
        <v>plán 2025</v>
      </c>
    </row>
    <row r="38" ht="13.95" spans="1:3">
      <c r="A38" s="50" t="s">
        <v>41</v>
      </c>
      <c r="B38" s="51">
        <v>672</v>
      </c>
      <c r="C38" s="52"/>
    </row>
    <row r="39" ht="13.95" spans="1:3">
      <c r="A39" s="43" t="s">
        <v>42</v>
      </c>
      <c r="B39" s="53" t="s">
        <v>39</v>
      </c>
      <c r="C39" s="54">
        <f>C35</f>
        <v>903300</v>
      </c>
    </row>
    <row r="40" ht="6.75" customHeight="1" spans="1:3">
      <c r="A40" s="55"/>
      <c r="B40" s="56"/>
      <c r="C40" s="57"/>
    </row>
    <row r="41" ht="13.95" spans="1:3">
      <c r="A41" s="58" t="s">
        <v>43</v>
      </c>
      <c r="B41" s="59" t="s">
        <v>39</v>
      </c>
      <c r="C41" s="60">
        <f>C39-C35</f>
        <v>0</v>
      </c>
    </row>
    <row r="43" spans="1:1">
      <c r="A43" s="61"/>
    </row>
  </sheetData>
  <mergeCells count="3">
    <mergeCell ref="A2:C2"/>
    <mergeCell ref="B3:C3"/>
    <mergeCell ref="B5:C5"/>
  </mergeCells>
  <pageMargins left="0.78740157480315" right="0.236220472440945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Dotace - zřizovatel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Jarošík Milan</dc:creator>
  <cp:lastModifiedBy>Uzivatel</cp:lastModifiedBy>
  <dcterms:created xsi:type="dcterms:W3CDTF">2010-07-14T05:58:00Z</dcterms:created>
  <cp:lastPrinted>2024-03-01T06:50:00Z</cp:lastPrinted>
  <dcterms:modified xsi:type="dcterms:W3CDTF">2024-11-25T05:22:52Z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97AF648D91984853B7BEDAE0F521E547_13</vt:lpwstr>
  </property>
  <property fmtid="{D5CDD505-2E9C-101B-9397-08002B2CF9AE}" pid="3" name="KSOProductBuildVer">
    <vt:lpwstr>1033-12.2.0.18911</vt:lpwstr>
  </property>
</Properties>
</file>